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0" windowWidth="11460" windowHeight="6540" activeTab="0"/>
  </bookViews>
  <sheets>
    <sheet name="Sheet1" sheetId="1" r:id="rId1"/>
    <sheet name="Sheet2" sheetId="2" r:id="rId2"/>
    <sheet name="Sheet3" sheetId="3" r:id="rId3"/>
  </sheets>
  <definedNames>
    <definedName name="_xlnm.Print_Area" localSheetId="0">'Sheet1'!$A$1:$I$41</definedName>
  </definedNames>
  <calcPr fullCalcOnLoad="1"/>
</workbook>
</file>

<file path=xl/sharedStrings.xml><?xml version="1.0" encoding="utf-8"?>
<sst xmlns="http://schemas.openxmlformats.org/spreadsheetml/2006/main" count="58" uniqueCount="51">
  <si>
    <t>Overall</t>
  </si>
  <si>
    <t>Impact</t>
  </si>
  <si>
    <t>Asheville Visitor Center</t>
  </si>
  <si>
    <t>Visitor Inquiries</t>
  </si>
  <si>
    <t>Convention Bookings</t>
  </si>
  <si>
    <t>Room Nights Generated</t>
  </si>
  <si>
    <t>Number of Delegates</t>
  </si>
  <si>
    <t>Estimated Spending</t>
  </si>
  <si>
    <t>Sales Leads Distributed</t>
  </si>
  <si>
    <t xml:space="preserve">Public </t>
  </si>
  <si>
    <t>Relations</t>
  </si>
  <si>
    <t>Group</t>
  </si>
  <si>
    <t>Tour</t>
  </si>
  <si>
    <t xml:space="preserve"> </t>
  </si>
  <si>
    <t xml:space="preserve">Activity </t>
  </si>
  <si>
    <t>Current
Month</t>
  </si>
  <si>
    <t>YTD
Actual</t>
  </si>
  <si>
    <t>This Month
Last Year</t>
  </si>
  <si>
    <t>YTD
Last Year</t>
  </si>
  <si>
    <t>Variance
YTD</t>
  </si>
  <si>
    <t>Variance
Monthly</t>
  </si>
  <si>
    <t>Note:  Occupancy rate and ADR figures come from Smith Travel Research; Hotel/Motel Sales figures comes from Buncombe County Finance Dept.</t>
  </si>
  <si>
    <t>Black Mountain Visitor Center</t>
  </si>
  <si>
    <t>Visitor</t>
  </si>
  <si>
    <t>Services</t>
  </si>
  <si>
    <t>Groups Serviced - Meetings/Conventions</t>
  </si>
  <si>
    <t>Groups Serviced - Motorcoach</t>
  </si>
  <si>
    <t>and</t>
  </si>
  <si>
    <t>Convention</t>
  </si>
  <si>
    <t xml:space="preserve">Inquiries </t>
  </si>
  <si>
    <t>exploreasheville.com (user sessions)</t>
  </si>
  <si>
    <t>Group Tour Bookings</t>
  </si>
  <si>
    <t>Sales</t>
  </si>
  <si>
    <t>Groups Serviced - Delegates</t>
  </si>
  <si>
    <t>Groups Serviced - Estimated Spending</t>
  </si>
  <si>
    <t>* Year-to-date numbers reflect a 2008 calendar year.  All other figures reflect a July 1, 2008 - June 30, 2009 fiscal year.</t>
  </si>
  <si>
    <t>Room Nights Represented</t>
  </si>
  <si>
    <t>The Visitor’s Index is a tool that provides a snapshot of the local tourism economy.  It is compiled monthly by the Convention &amp; Visitors Bureau of the Asheville Area Chamber of Commerce.  Unless otherwise noted, the figures reflect activity and sales for the current month.  Numbers reported relect the most current information available to staff when compiled.</t>
  </si>
  <si>
    <t>Beginning July 2008, RevPar is based on total room sales less new vacation rentals category sales, which includes three properties.</t>
  </si>
  <si>
    <t>Beginning July 2008, Grove Park Inn's and Inn on Biltmore's numbers are reflected in occupancy and ADR totals and comparisons to previous years.</t>
  </si>
  <si>
    <t>Visitor’s Index
April 2009</t>
  </si>
  <si>
    <t>Hotel Occupancy (March)*</t>
  </si>
  <si>
    <t>Hotel Sales (March)</t>
  </si>
  <si>
    <t>Average Hotel Rate (March)*</t>
  </si>
  <si>
    <t>Revenue Par (March)</t>
  </si>
  <si>
    <t>Total Airport Passengers (March)*</t>
  </si>
  <si>
    <t>Advertising Value (March)</t>
  </si>
  <si>
    <t>Column Inches (March)</t>
  </si>
  <si>
    <t>Total Circulation (March)</t>
  </si>
  <si>
    <t>Significant Placements (March)</t>
  </si>
  <si>
    <t>Room Count for Rev Par calculation: 6,482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</si>
</sst>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_(* #,##0.000_);_(* \(#,##0.000\);_(* &quot;-&quot;??_);_(@_)"/>
    <numFmt numFmtId="168" formatCode="_(* #,##0.0_);_(* \(#,##0.0\);_(* &quot;-&quot;??_);_(@_)"/>
    <numFmt numFmtId="169" formatCode="_(* #,##0_);_(* \(#,##0\);_(* &quot;-&quot;??_);_(@_)"/>
    <numFmt numFmtId="170" formatCode="&quot;$&quot;#,##0"/>
    <numFmt numFmtId="171" formatCode="&quot;Yes&quot;;&quot;Yes&quot;;&quot;No&quot;"/>
    <numFmt numFmtId="172" formatCode="&quot;True&quot;;&quot;True&quot;;&quot;False&quot;"/>
    <numFmt numFmtId="173" formatCode="&quot;On&quot;;&quot;On&quot;;&quot;Off&quot;"/>
    <numFmt numFmtId="174" formatCode="[$€-2]\ #,##0.00_);[Red]\([$€-2]\ #,##0.00\)"/>
  </numFmts>
  <fonts count="50">
    <font>
      <sz val="11"/>
      <name val="Times New Roman"/>
      <family val="0"/>
    </font>
    <font>
      <sz val="8"/>
      <name val="Times New Roman"/>
      <family val="1"/>
    </font>
    <font>
      <b/>
      <sz val="16"/>
      <name val="aria"/>
      <family val="0"/>
    </font>
    <font>
      <sz val="9"/>
      <name val="aria"/>
      <family val="0"/>
    </font>
    <font>
      <sz val="11"/>
      <name val="aria"/>
      <family val="0"/>
    </font>
    <font>
      <sz val="10"/>
      <name val="aria"/>
      <family val="0"/>
    </font>
    <font>
      <i/>
      <sz val="9"/>
      <name val="aria"/>
      <family val="0"/>
    </font>
    <font>
      <i/>
      <sz val="10"/>
      <name val="aria"/>
      <family val="0"/>
    </font>
    <font>
      <i/>
      <sz val="11"/>
      <name val="aria"/>
      <family val="0"/>
    </font>
    <font>
      <sz val="10"/>
      <name val="Arial"/>
      <family val="2"/>
    </font>
    <font>
      <sz val="9"/>
      <name val="Arial"/>
      <family val="2"/>
    </font>
    <font>
      <i/>
      <sz val="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9.35"/>
      <color indexed="20"/>
      <name val="Times New Roman"/>
      <family val="1"/>
    </font>
    <font>
      <sz val="10"/>
      <color indexed="17"/>
      <name val="Arial"/>
      <family val="2"/>
    </font>
    <font>
      <b/>
      <sz val="15"/>
      <color indexed="56"/>
      <name val="Arial"/>
      <family val="2"/>
    </font>
    <font>
      <b/>
      <sz val="13"/>
      <color indexed="56"/>
      <name val="Arial"/>
      <family val="2"/>
    </font>
    <font>
      <b/>
      <sz val="11"/>
      <color indexed="56"/>
      <name val="Arial"/>
      <family val="2"/>
    </font>
    <font>
      <u val="single"/>
      <sz val="9.35"/>
      <color indexed="12"/>
      <name val="Times New Roman"/>
      <family val="1"/>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9.35"/>
      <color theme="11"/>
      <name val="Times New Roman"/>
      <family val="1"/>
    </font>
    <font>
      <sz val="10"/>
      <color rgb="FF006100"/>
      <name val="Arial"/>
      <family val="2"/>
    </font>
    <font>
      <b/>
      <sz val="15"/>
      <color theme="3"/>
      <name val="Arial"/>
      <family val="2"/>
    </font>
    <font>
      <b/>
      <sz val="13"/>
      <color theme="3"/>
      <name val="Arial"/>
      <family val="2"/>
    </font>
    <font>
      <b/>
      <sz val="11"/>
      <color theme="3"/>
      <name val="Arial"/>
      <family val="2"/>
    </font>
    <font>
      <u val="single"/>
      <sz val="9.35"/>
      <color theme="10"/>
      <name val="Times New Roman"/>
      <family val="1"/>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color indexed="8"/>
      </left>
      <right style="medium">
        <color indexed="8"/>
      </right>
      <top>
        <color indexed="63"/>
      </top>
      <bottom style="medium">
        <color indexed="8"/>
      </bottom>
    </border>
    <border>
      <left style="medium">
        <color indexed="8"/>
      </left>
      <right style="medium"/>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9"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7">
    <xf numFmtId="0" fontId="0" fillId="0" borderId="0" xfId="0" applyAlignment="1">
      <alignment/>
    </xf>
    <xf numFmtId="0" fontId="2" fillId="0" borderId="0" xfId="0" applyFont="1" applyAlignment="1">
      <alignment/>
    </xf>
    <xf numFmtId="0" fontId="4" fillId="0" borderId="0" xfId="0" applyFont="1" applyAlignment="1">
      <alignment/>
    </xf>
    <xf numFmtId="0" fontId="3" fillId="0" borderId="0" xfId="0" applyFont="1" applyAlignment="1">
      <alignment/>
    </xf>
    <xf numFmtId="0" fontId="5" fillId="0" borderId="0" xfId="0" applyFont="1" applyAlignment="1">
      <alignment/>
    </xf>
    <xf numFmtId="169" fontId="5" fillId="0" borderId="0" xfId="42" applyNumberFormat="1" applyFont="1" applyAlignment="1">
      <alignment/>
    </xf>
    <xf numFmtId="0" fontId="5" fillId="0" borderId="10" xfId="0" applyFont="1" applyFill="1" applyBorder="1" applyAlignment="1">
      <alignment horizontal="center"/>
    </xf>
    <xf numFmtId="169" fontId="5" fillId="0" borderId="0" xfId="0" applyNumberFormat="1" applyFont="1" applyAlignment="1">
      <alignment/>
    </xf>
    <xf numFmtId="0" fontId="5" fillId="0" borderId="0" xfId="0" applyFont="1" applyBorder="1" applyAlignment="1">
      <alignment/>
    </xf>
    <xf numFmtId="0" fontId="6" fillId="0" borderId="0" xfId="0" applyFont="1" applyAlignment="1">
      <alignmen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4" fillId="0" borderId="0" xfId="0" applyFont="1" applyAlignment="1">
      <alignment horizontal="center"/>
    </xf>
    <xf numFmtId="0" fontId="4" fillId="33" borderId="11" xfId="0" applyFont="1" applyFill="1" applyBorder="1" applyAlignment="1">
      <alignment vertical="center"/>
    </xf>
    <xf numFmtId="0" fontId="4" fillId="33" borderId="11" xfId="0" applyFont="1" applyFill="1" applyBorder="1" applyAlignment="1">
      <alignment horizontal="center" vertical="center" wrapText="1"/>
    </xf>
    <xf numFmtId="3" fontId="5" fillId="0" borderId="10" xfId="0" applyNumberFormat="1" applyFont="1" applyFill="1" applyBorder="1" applyAlignment="1">
      <alignment horizontal="center"/>
    </xf>
    <xf numFmtId="170" fontId="5" fillId="0" borderId="10" xfId="0" applyNumberFormat="1" applyFont="1" applyFill="1" applyBorder="1" applyAlignment="1">
      <alignment horizontal="center"/>
    </xf>
    <xf numFmtId="0" fontId="9" fillId="0" borderId="12" xfId="0" applyFont="1" applyFill="1" applyBorder="1" applyAlignment="1">
      <alignment horizontal="center"/>
    </xf>
    <xf numFmtId="0" fontId="9" fillId="0" borderId="13" xfId="0" applyFont="1" applyFill="1" applyBorder="1" applyAlignment="1">
      <alignment/>
    </xf>
    <xf numFmtId="164" fontId="9" fillId="0" borderId="13" xfId="60" applyNumberFormat="1" applyFont="1" applyFill="1" applyBorder="1" applyAlignment="1">
      <alignment horizontal="center"/>
    </xf>
    <xf numFmtId="0" fontId="9" fillId="0" borderId="10" xfId="0" applyFont="1" applyFill="1" applyBorder="1" applyAlignment="1">
      <alignment horizontal="center"/>
    </xf>
    <xf numFmtId="0" fontId="9" fillId="0" borderId="14" xfId="0" applyFont="1" applyFill="1" applyBorder="1" applyAlignment="1">
      <alignment/>
    </xf>
    <xf numFmtId="6" fontId="9" fillId="0" borderId="15" xfId="0" applyNumberFormat="1" applyFont="1" applyFill="1" applyBorder="1" applyAlignment="1">
      <alignment horizontal="center"/>
    </xf>
    <xf numFmtId="6" fontId="9" fillId="0" borderId="14" xfId="0" applyNumberFormat="1" applyFont="1" applyFill="1" applyBorder="1" applyAlignment="1">
      <alignment horizontal="center"/>
    </xf>
    <xf numFmtId="164" fontId="9" fillId="0" borderId="14" xfId="60" applyNumberFormat="1" applyFont="1" applyFill="1" applyBorder="1" applyAlignment="1">
      <alignment horizontal="center"/>
    </xf>
    <xf numFmtId="0" fontId="9" fillId="0" borderId="14" xfId="0" applyFont="1" applyFill="1" applyBorder="1" applyAlignment="1">
      <alignment horizontal="center"/>
    </xf>
    <xf numFmtId="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14" xfId="0" applyFont="1" applyBorder="1" applyAlignment="1">
      <alignment horizontal="center"/>
    </xf>
    <xf numFmtId="3" fontId="9" fillId="0" borderId="14" xfId="0" applyNumberFormat="1" applyFont="1" applyBorder="1" applyAlignment="1">
      <alignment horizontal="center"/>
    </xf>
    <xf numFmtId="8" fontId="9" fillId="0" borderId="14" xfId="0" applyNumberFormat="1" applyFont="1" applyBorder="1" applyAlignment="1">
      <alignment horizontal="center"/>
    </xf>
    <xf numFmtId="4" fontId="9" fillId="0" borderId="14" xfId="0" applyNumberFormat="1" applyFont="1" applyFill="1" applyBorder="1" applyAlignment="1">
      <alignment horizontal="center"/>
    </xf>
    <xf numFmtId="0" fontId="9" fillId="0" borderId="16" xfId="0" applyFont="1" applyFill="1" applyBorder="1" applyAlignment="1">
      <alignment horizontal="center"/>
    </xf>
    <xf numFmtId="0" fontId="9" fillId="0" borderId="17" xfId="0" applyFont="1" applyFill="1" applyBorder="1" applyAlignment="1">
      <alignment/>
    </xf>
    <xf numFmtId="0" fontId="9" fillId="0" borderId="18" xfId="0" applyFont="1" applyBorder="1" applyAlignment="1">
      <alignment horizontal="center"/>
    </xf>
    <xf numFmtId="164" fontId="9" fillId="0" borderId="18" xfId="60" applyNumberFormat="1" applyFont="1" applyFill="1" applyBorder="1" applyAlignment="1">
      <alignment horizontal="center"/>
    </xf>
    <xf numFmtId="0" fontId="9" fillId="0" borderId="18" xfId="0" applyFont="1" applyFill="1" applyBorder="1" applyAlignment="1">
      <alignment horizontal="center"/>
    </xf>
    <xf numFmtId="164" fontId="9" fillId="0" borderId="19" xfId="60" applyNumberFormat="1" applyFont="1" applyFill="1" applyBorder="1" applyAlignment="1">
      <alignment horizontal="center"/>
    </xf>
    <xf numFmtId="166" fontId="9" fillId="0" borderId="20" xfId="0" applyNumberFormat="1" applyFont="1" applyFill="1" applyBorder="1" applyAlignment="1">
      <alignment horizontal="center"/>
    </xf>
    <xf numFmtId="166" fontId="9" fillId="0" borderId="13" xfId="0" applyNumberFormat="1" applyFont="1" applyFill="1" applyBorder="1" applyAlignment="1">
      <alignment horizontal="center"/>
    </xf>
    <xf numFmtId="170" fontId="9" fillId="0" borderId="14" xfId="0" applyNumberFormat="1" applyFont="1" applyBorder="1" applyAlignment="1">
      <alignment horizontal="center"/>
    </xf>
    <xf numFmtId="170" fontId="9" fillId="0" borderId="14" xfId="0" applyNumberFormat="1" applyFont="1" applyFill="1" applyBorder="1" applyAlignment="1">
      <alignment horizontal="center"/>
    </xf>
    <xf numFmtId="0" fontId="9" fillId="0" borderId="0" xfId="0" applyFont="1" applyAlignment="1">
      <alignment horizontal="center"/>
    </xf>
    <xf numFmtId="0" fontId="10" fillId="0" borderId="0" xfId="57" applyFont="1" applyFill="1">
      <alignment/>
      <protection/>
    </xf>
    <xf numFmtId="0" fontId="10" fillId="0" borderId="0" xfId="0" applyFont="1" applyBorder="1" applyAlignment="1">
      <alignment/>
    </xf>
    <xf numFmtId="3" fontId="9" fillId="0" borderId="0" xfId="0" applyNumberFormat="1" applyFont="1" applyAlignment="1">
      <alignment horizontal="center"/>
    </xf>
    <xf numFmtId="3" fontId="5" fillId="0" borderId="14" xfId="0" applyNumberFormat="1" applyFont="1" applyFill="1" applyBorder="1" applyAlignment="1">
      <alignment horizontal="center"/>
    </xf>
    <xf numFmtId="170" fontId="5" fillId="0" borderId="14" xfId="0" applyNumberFormat="1" applyFont="1" applyFill="1" applyBorder="1" applyAlignment="1">
      <alignment horizontal="center"/>
    </xf>
    <xf numFmtId="0" fontId="5" fillId="0" borderId="14" xfId="0" applyFont="1" applyFill="1" applyBorder="1" applyAlignment="1">
      <alignment horizontal="center"/>
    </xf>
    <xf numFmtId="6" fontId="5" fillId="0" borderId="14" xfId="0" applyNumberFormat="1" applyFont="1" applyFill="1" applyBorder="1" applyAlignment="1">
      <alignment horizontal="center"/>
    </xf>
    <xf numFmtId="170" fontId="9" fillId="0" borderId="0" xfId="0" applyNumberFormat="1" applyFont="1" applyAlignment="1">
      <alignment horizontal="center"/>
    </xf>
    <xf numFmtId="0" fontId="2" fillId="0" borderId="0" xfId="0" applyFont="1" applyAlignment="1">
      <alignment horizontal="center" wrapText="1"/>
    </xf>
    <xf numFmtId="17" fontId="3" fillId="0" borderId="0" xfId="0" applyNumberFormat="1" applyFont="1" applyAlignment="1">
      <alignment horizontal="left" wrapText="1"/>
    </xf>
    <xf numFmtId="0" fontId="4" fillId="0" borderId="0" xfId="0" applyFont="1" applyAlignment="1">
      <alignment/>
    </xf>
    <xf numFmtId="0" fontId="11" fillId="0" borderId="0" xfId="0" applyFont="1" applyFill="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1"/>
  <sheetViews>
    <sheetView tabSelected="1" zoomScale="85" zoomScaleNormal="85" zoomScalePageLayoutView="0" workbookViewId="0" topLeftCell="A7">
      <selection activeCell="H36" sqref="H36"/>
    </sheetView>
  </sheetViews>
  <sheetFormatPr defaultColWidth="9.140625" defaultRowHeight="15"/>
  <cols>
    <col min="1" max="1" width="14.140625" style="2" customWidth="1"/>
    <col min="2" max="2" width="35.7109375" style="2" customWidth="1"/>
    <col min="3" max="3" width="17.8515625" style="14" customWidth="1"/>
    <col min="4" max="4" width="20.7109375" style="2" customWidth="1"/>
    <col min="5" max="5" width="17.57421875" style="2" customWidth="1"/>
    <col min="6" max="6" width="20.28125" style="2" customWidth="1"/>
    <col min="7" max="7" width="13.421875" style="2" customWidth="1"/>
    <col min="8" max="8" width="12.7109375" style="2" customWidth="1"/>
    <col min="9" max="11" width="9.140625" style="2" customWidth="1"/>
    <col min="12" max="12" width="14.28125" style="2" bestFit="1" customWidth="1"/>
    <col min="13" max="16384" width="9.140625" style="2" customWidth="1"/>
  </cols>
  <sheetData>
    <row r="1" spans="1:8" s="1" customFormat="1" ht="39" customHeight="1">
      <c r="A1" s="53" t="s">
        <v>40</v>
      </c>
      <c r="B1" s="53"/>
      <c r="C1" s="53"/>
      <c r="D1" s="53"/>
      <c r="E1" s="53"/>
      <c r="F1" s="53"/>
      <c r="G1" s="53"/>
      <c r="H1" s="53"/>
    </row>
    <row r="2" spans="1:8" s="3" customFormat="1" ht="28.5" customHeight="1" thickBot="1">
      <c r="A2" s="54" t="s">
        <v>37</v>
      </c>
      <c r="B2" s="55"/>
      <c r="C2" s="55"/>
      <c r="D2" s="55"/>
      <c r="E2" s="55"/>
      <c r="F2" s="55"/>
      <c r="G2" s="55"/>
      <c r="H2" s="55"/>
    </row>
    <row r="3" spans="1:8" ht="29.25" thickBot="1">
      <c r="A3" s="15" t="s">
        <v>13</v>
      </c>
      <c r="B3" s="15" t="s">
        <v>14</v>
      </c>
      <c r="C3" s="16" t="s">
        <v>15</v>
      </c>
      <c r="D3" s="16" t="s">
        <v>17</v>
      </c>
      <c r="E3" s="16" t="s">
        <v>20</v>
      </c>
      <c r="F3" s="16" t="s">
        <v>16</v>
      </c>
      <c r="G3" s="16" t="s">
        <v>18</v>
      </c>
      <c r="H3" s="16" t="s">
        <v>19</v>
      </c>
    </row>
    <row r="4" spans="1:12" s="4" customFormat="1" ht="16.5" customHeight="1">
      <c r="A4" s="19" t="s">
        <v>0</v>
      </c>
      <c r="B4" s="20" t="s">
        <v>41</v>
      </c>
      <c r="C4" s="40">
        <v>49.4</v>
      </c>
      <c r="D4" s="41">
        <v>57.9</v>
      </c>
      <c r="E4" s="21">
        <f>(C4/D4)-1</f>
        <v>-0.14680483592400695</v>
      </c>
      <c r="F4" s="41">
        <v>43.6</v>
      </c>
      <c r="G4" s="41">
        <v>51.8</v>
      </c>
      <c r="H4" s="21">
        <f>(F4/G4)-1</f>
        <v>-0.1583011583011582</v>
      </c>
      <c r="L4" s="5"/>
    </row>
    <row r="5" spans="1:12" s="4" customFormat="1" ht="16.5" customHeight="1">
      <c r="A5" s="22" t="s">
        <v>1</v>
      </c>
      <c r="B5" s="23" t="s">
        <v>42</v>
      </c>
      <c r="C5" s="24">
        <v>8496522</v>
      </c>
      <c r="D5" s="25">
        <v>10625771</v>
      </c>
      <c r="E5" s="26">
        <f>(C5/D5)-1</f>
        <v>-0.2003853649772802</v>
      </c>
      <c r="F5" s="25">
        <v>115054891</v>
      </c>
      <c r="G5" s="25">
        <v>124592431</v>
      </c>
      <c r="H5" s="26">
        <f>(F5/G5)-1</f>
        <v>-0.0765499149783826</v>
      </c>
      <c r="L5" s="5"/>
    </row>
    <row r="6" spans="1:12" s="4" customFormat="1" ht="16.5" customHeight="1">
      <c r="A6" s="27"/>
      <c r="B6" s="23" t="s">
        <v>43</v>
      </c>
      <c r="C6" s="28">
        <v>88.06</v>
      </c>
      <c r="D6" s="28">
        <v>97.35</v>
      </c>
      <c r="E6" s="26">
        <f>(C6/D6)-1</f>
        <v>-0.09542886492039027</v>
      </c>
      <c r="F6" s="28">
        <v>85.7</v>
      </c>
      <c r="G6" s="28">
        <v>91.45</v>
      </c>
      <c r="H6" s="26">
        <f>(F6/G6)-1</f>
        <v>-0.06287588846364134</v>
      </c>
      <c r="L6" s="5"/>
    </row>
    <row r="7" spans="1:12" s="4" customFormat="1" ht="16.5" customHeight="1">
      <c r="A7" s="27"/>
      <c r="B7" s="23" t="s">
        <v>44</v>
      </c>
      <c r="C7" s="28">
        <v>41.8</v>
      </c>
      <c r="D7" s="28">
        <v>54.44</v>
      </c>
      <c r="E7" s="26">
        <f>(C7/D7)-1</f>
        <v>-0.2321822189566496</v>
      </c>
      <c r="F7" s="28">
        <v>63.39</v>
      </c>
      <c r="G7" s="28">
        <v>71.96</v>
      </c>
      <c r="H7" s="26">
        <f>(F7/G7)-1</f>
        <v>-0.11909394107837679</v>
      </c>
      <c r="L7" s="5"/>
    </row>
    <row r="8" spans="1:12" s="4" customFormat="1" ht="16.5" customHeight="1">
      <c r="A8" s="27"/>
      <c r="B8" s="23" t="s">
        <v>45</v>
      </c>
      <c r="C8" s="29">
        <v>43215</v>
      </c>
      <c r="D8" s="29">
        <v>39942</v>
      </c>
      <c r="E8" s="26">
        <f>(C8/D8)-1</f>
        <v>0.08194381853687838</v>
      </c>
      <c r="F8" s="29">
        <v>114719</v>
      </c>
      <c r="G8" s="29">
        <v>108874</v>
      </c>
      <c r="H8" s="26">
        <f>(F8/G8)-1</f>
        <v>0.05368591215533547</v>
      </c>
      <c r="L8" s="5"/>
    </row>
    <row r="9" spans="1:12" s="4" customFormat="1" ht="16.5" customHeight="1">
      <c r="A9" s="27"/>
      <c r="B9" s="23"/>
      <c r="C9" s="27"/>
      <c r="D9" s="27"/>
      <c r="E9" s="26"/>
      <c r="F9" s="27"/>
      <c r="G9" s="27"/>
      <c r="H9" s="26" t="s">
        <v>13</v>
      </c>
      <c r="L9" s="5"/>
    </row>
    <row r="10" spans="1:12" s="4" customFormat="1" ht="16.5" customHeight="1">
      <c r="A10" s="27" t="s">
        <v>23</v>
      </c>
      <c r="B10" s="23" t="s">
        <v>2</v>
      </c>
      <c r="C10" s="29">
        <v>14812</v>
      </c>
      <c r="D10" s="29">
        <v>15506</v>
      </c>
      <c r="E10" s="26">
        <f>(C10/D10)-1</f>
        <v>-0.044756868309041686</v>
      </c>
      <c r="F10" s="29">
        <v>141676</v>
      </c>
      <c r="G10" s="29">
        <v>153785</v>
      </c>
      <c r="H10" s="26">
        <f>(F10/G10)-1</f>
        <v>-0.0787397990701304</v>
      </c>
      <c r="L10" s="5"/>
    </row>
    <row r="11" spans="1:12" s="4" customFormat="1" ht="16.5" customHeight="1">
      <c r="A11" s="27" t="s">
        <v>24</v>
      </c>
      <c r="B11" s="23" t="s">
        <v>22</v>
      </c>
      <c r="C11" s="29">
        <v>1600</v>
      </c>
      <c r="D11" s="29">
        <v>1921</v>
      </c>
      <c r="E11" s="26">
        <f>(C11/D11)-1</f>
        <v>-0.16710046850598648</v>
      </c>
      <c r="F11" s="29">
        <v>17945</v>
      </c>
      <c r="G11" s="29">
        <v>21250</v>
      </c>
      <c r="H11" s="26">
        <f>(F11/G11)-1</f>
        <v>-0.15552941176470592</v>
      </c>
      <c r="L11" s="5"/>
    </row>
    <row r="12" spans="1:12" s="4" customFormat="1" ht="16.5" customHeight="1">
      <c r="A12" s="27"/>
      <c r="B12" s="23"/>
      <c r="C12" s="27"/>
      <c r="D12" s="27"/>
      <c r="E12" s="26"/>
      <c r="F12" s="27"/>
      <c r="G12" s="27"/>
      <c r="H12" s="26"/>
      <c r="L12" s="5"/>
    </row>
    <row r="13" spans="1:12" s="4" customFormat="1" ht="16.5" customHeight="1">
      <c r="A13" s="27" t="s">
        <v>28</v>
      </c>
      <c r="B13" s="23" t="s">
        <v>4</v>
      </c>
      <c r="C13" s="30">
        <v>12</v>
      </c>
      <c r="D13" s="29">
        <v>22</v>
      </c>
      <c r="E13" s="26">
        <f aca="true" t="shared" si="0" ref="E13:E20">(C13/D13)-1</f>
        <v>-0.4545454545454546</v>
      </c>
      <c r="F13" s="48">
        <v>77</v>
      </c>
      <c r="G13" s="48">
        <v>150</v>
      </c>
      <c r="H13" s="26">
        <f aca="true" t="shared" si="1" ref="H13:H35">(F13/G13)-1</f>
        <v>-0.4866666666666667</v>
      </c>
      <c r="I13" s="17"/>
      <c r="J13" s="8"/>
      <c r="L13" s="5"/>
    </row>
    <row r="14" spans="1:12" s="4" customFormat="1" ht="16.5" customHeight="1">
      <c r="A14" s="27" t="s">
        <v>32</v>
      </c>
      <c r="B14" s="23" t="s">
        <v>5</v>
      </c>
      <c r="C14" s="31">
        <v>7969</v>
      </c>
      <c r="D14" s="29">
        <v>2663</v>
      </c>
      <c r="E14" s="26">
        <f t="shared" si="0"/>
        <v>1.9924896733007884</v>
      </c>
      <c r="F14" s="48">
        <v>21074</v>
      </c>
      <c r="G14" s="48">
        <v>41278</v>
      </c>
      <c r="H14" s="26">
        <f t="shared" si="1"/>
        <v>-0.48946169872571343</v>
      </c>
      <c r="I14" s="17"/>
      <c r="J14" s="8"/>
      <c r="L14" s="5"/>
    </row>
    <row r="15" spans="1:12" s="4" customFormat="1" ht="16.5" customHeight="1">
      <c r="A15" s="27" t="s">
        <v>27</v>
      </c>
      <c r="B15" s="23" t="s">
        <v>6</v>
      </c>
      <c r="C15" s="31">
        <v>6934</v>
      </c>
      <c r="D15" s="29">
        <v>3250</v>
      </c>
      <c r="E15" s="26">
        <f t="shared" si="0"/>
        <v>1.1335384615384614</v>
      </c>
      <c r="F15" s="48">
        <v>18499</v>
      </c>
      <c r="G15" s="48">
        <v>38923</v>
      </c>
      <c r="H15" s="26">
        <f t="shared" si="1"/>
        <v>-0.5247283097397426</v>
      </c>
      <c r="I15" s="17"/>
      <c r="J15" s="8"/>
      <c r="L15" s="7"/>
    </row>
    <row r="16" spans="1:10" s="4" customFormat="1" ht="16.5" customHeight="1">
      <c r="A16" s="27" t="s">
        <v>11</v>
      </c>
      <c r="B16" s="23" t="s">
        <v>7</v>
      </c>
      <c r="C16" s="42">
        <v>3766818</v>
      </c>
      <c r="D16" s="43">
        <v>196152</v>
      </c>
      <c r="E16" s="26">
        <f t="shared" si="0"/>
        <v>18.2035666218035</v>
      </c>
      <c r="F16" s="49">
        <v>10985287</v>
      </c>
      <c r="G16" s="49">
        <v>24570811.58</v>
      </c>
      <c r="H16" s="26">
        <f t="shared" si="1"/>
        <v>-0.5529131398760252</v>
      </c>
      <c r="I16" s="18"/>
      <c r="J16" s="8"/>
    </row>
    <row r="17" spans="1:10" s="4" customFormat="1" ht="16.5" customHeight="1">
      <c r="A17" s="27" t="s">
        <v>24</v>
      </c>
      <c r="B17" s="23" t="s">
        <v>8</v>
      </c>
      <c r="C17" s="30">
        <v>21</v>
      </c>
      <c r="D17" s="29">
        <v>24</v>
      </c>
      <c r="E17" s="26">
        <f t="shared" si="0"/>
        <v>-0.125</v>
      </c>
      <c r="F17" s="48">
        <v>173</v>
      </c>
      <c r="G17" s="48">
        <v>255</v>
      </c>
      <c r="H17" s="26">
        <f t="shared" si="1"/>
        <v>-0.32156862745098036</v>
      </c>
      <c r="I17" s="17"/>
      <c r="J17" s="8"/>
    </row>
    <row r="18" spans="1:10" s="4" customFormat="1" ht="16.5" customHeight="1">
      <c r="A18" s="27"/>
      <c r="B18" s="23" t="s">
        <v>36</v>
      </c>
      <c r="C18" s="31">
        <v>16043</v>
      </c>
      <c r="D18" s="29">
        <v>7653</v>
      </c>
      <c r="E18" s="26">
        <f>(C18/D18)-1</f>
        <v>1.0963021037501632</v>
      </c>
      <c r="F18" s="48">
        <v>75778</v>
      </c>
      <c r="G18" s="48">
        <v>79042</v>
      </c>
      <c r="H18" s="26">
        <f t="shared" si="1"/>
        <v>-0.041294501657346716</v>
      </c>
      <c r="I18" s="17"/>
      <c r="J18" s="8"/>
    </row>
    <row r="19" spans="1:10" s="4" customFormat="1" ht="16.5" customHeight="1">
      <c r="A19" s="27"/>
      <c r="B19" s="23" t="s">
        <v>25</v>
      </c>
      <c r="C19" s="44">
        <v>17</v>
      </c>
      <c r="D19" s="48">
        <v>29</v>
      </c>
      <c r="E19" s="26">
        <f t="shared" si="0"/>
        <v>-0.4137931034482759</v>
      </c>
      <c r="F19" s="48">
        <v>185</v>
      </c>
      <c r="G19" s="48">
        <v>257</v>
      </c>
      <c r="H19" s="26">
        <f t="shared" si="1"/>
        <v>-0.2801556420233463</v>
      </c>
      <c r="I19" s="17"/>
      <c r="J19" s="8"/>
    </row>
    <row r="20" spans="1:10" s="4" customFormat="1" ht="16.5" customHeight="1">
      <c r="A20" s="27"/>
      <c r="B20" s="23" t="s">
        <v>33</v>
      </c>
      <c r="C20" s="47">
        <v>7799</v>
      </c>
      <c r="D20" s="48">
        <v>2875</v>
      </c>
      <c r="E20" s="26">
        <f t="shared" si="0"/>
        <v>1.7126956521739132</v>
      </c>
      <c r="F20" s="49">
        <v>51809</v>
      </c>
      <c r="G20" s="49">
        <v>52760</v>
      </c>
      <c r="H20" s="26">
        <f t="shared" si="1"/>
        <v>-0.018025018953752858</v>
      </c>
      <c r="I20" s="17"/>
      <c r="J20" s="8"/>
    </row>
    <row r="21" spans="1:10" s="4" customFormat="1" ht="16.5" customHeight="1">
      <c r="A21" s="27"/>
      <c r="B21" s="23" t="s">
        <v>34</v>
      </c>
      <c r="C21" s="52">
        <v>4320154</v>
      </c>
      <c r="D21" s="49">
        <v>2643236.52</v>
      </c>
      <c r="E21" s="26">
        <f>(C21/D21)-1</f>
        <v>0.6344182472176194</v>
      </c>
      <c r="F21" s="51">
        <v>25744355</v>
      </c>
      <c r="G21" s="49">
        <v>31562507</v>
      </c>
      <c r="H21" s="26">
        <f t="shared" si="1"/>
        <v>-0.18433744822615006</v>
      </c>
      <c r="I21" s="18"/>
      <c r="J21" s="8"/>
    </row>
    <row r="22" spans="1:10" s="4" customFormat="1" ht="16.5" customHeight="1">
      <c r="A22" s="27"/>
      <c r="B22" s="23" t="s">
        <v>26</v>
      </c>
      <c r="C22" s="44">
        <v>4</v>
      </c>
      <c r="D22" s="50">
        <v>2</v>
      </c>
      <c r="E22" s="26">
        <f>(C22/D22)-1</f>
        <v>1</v>
      </c>
      <c r="F22" s="30">
        <v>26</v>
      </c>
      <c r="G22" s="30">
        <v>26</v>
      </c>
      <c r="H22" s="26">
        <f t="shared" si="1"/>
        <v>0</v>
      </c>
      <c r="I22" s="6"/>
      <c r="J22" s="8"/>
    </row>
    <row r="23" spans="1:8" s="4" customFormat="1" ht="16.5" customHeight="1">
      <c r="A23" s="27"/>
      <c r="B23" s="23"/>
      <c r="C23" s="29"/>
      <c r="D23" s="29"/>
      <c r="E23" s="26"/>
      <c r="F23" s="29"/>
      <c r="G23" s="29"/>
      <c r="H23" s="26"/>
    </row>
    <row r="24" spans="1:8" s="4" customFormat="1" ht="16.5" customHeight="1">
      <c r="A24" s="27" t="s">
        <v>11</v>
      </c>
      <c r="B24" s="23" t="s">
        <v>31</v>
      </c>
      <c r="C24" s="27">
        <v>44</v>
      </c>
      <c r="D24" s="27">
        <v>57</v>
      </c>
      <c r="E24" s="26">
        <f>(C24/D24)-1</f>
        <v>-0.22807017543859653</v>
      </c>
      <c r="F24" s="29">
        <f>306+44</f>
        <v>350</v>
      </c>
      <c r="G24" s="29">
        <f>437+57</f>
        <v>494</v>
      </c>
      <c r="H24" s="26">
        <f t="shared" si="1"/>
        <v>-0.291497975708502</v>
      </c>
    </row>
    <row r="25" spans="1:8" s="4" customFormat="1" ht="16.5" customHeight="1">
      <c r="A25" s="27" t="s">
        <v>12</v>
      </c>
      <c r="B25" s="23" t="s">
        <v>5</v>
      </c>
      <c r="C25" s="29">
        <v>1171</v>
      </c>
      <c r="D25" s="29">
        <v>1775</v>
      </c>
      <c r="E25" s="26">
        <f>(C25/D25)-1</f>
        <v>-0.3402816901408451</v>
      </c>
      <c r="F25" s="29">
        <f>1171+8429</f>
        <v>9600</v>
      </c>
      <c r="G25" s="29">
        <f>13004+1775</f>
        <v>14779</v>
      </c>
      <c r="H25" s="26">
        <f t="shared" si="1"/>
        <v>-0.3504296637120238</v>
      </c>
    </row>
    <row r="26" spans="1:8" s="4" customFormat="1" ht="16.5" customHeight="1">
      <c r="A26" s="27"/>
      <c r="B26" s="23" t="s">
        <v>7</v>
      </c>
      <c r="C26" s="43">
        <v>214293</v>
      </c>
      <c r="D26" s="43">
        <v>269090</v>
      </c>
      <c r="E26" s="26">
        <f>(C26/D26)-1</f>
        <v>-0.2036381879668513</v>
      </c>
      <c r="F26" s="43">
        <f>214293+1542507</f>
        <v>1756800</v>
      </c>
      <c r="G26" s="43">
        <f>1971398+269090</f>
        <v>2240488</v>
      </c>
      <c r="H26" s="26">
        <f t="shared" si="1"/>
        <v>-0.21588511074373085</v>
      </c>
    </row>
    <row r="27" spans="1:8" s="4" customFormat="1" ht="16.5" customHeight="1">
      <c r="A27" s="27"/>
      <c r="B27" s="23" t="s">
        <v>8</v>
      </c>
      <c r="C27" s="27">
        <v>1</v>
      </c>
      <c r="D27" s="27">
        <v>5</v>
      </c>
      <c r="E27" s="26">
        <f>(C27/D27)-1</f>
        <v>-0.8</v>
      </c>
      <c r="F27" s="27">
        <f>1+52</f>
        <v>53</v>
      </c>
      <c r="G27" s="27">
        <f>5+57</f>
        <v>62</v>
      </c>
      <c r="H27" s="26">
        <f t="shared" si="1"/>
        <v>-0.14516129032258063</v>
      </c>
    </row>
    <row r="28" spans="1:8" s="4" customFormat="1" ht="16.5" customHeight="1">
      <c r="A28" s="27"/>
      <c r="B28" s="23"/>
      <c r="C28" s="27"/>
      <c r="D28" s="27"/>
      <c r="E28" s="26"/>
      <c r="F28" s="29"/>
      <c r="G28" s="27"/>
      <c r="H28" s="26"/>
    </row>
    <row r="29" spans="1:8" s="4" customFormat="1" ht="16.5" customHeight="1">
      <c r="A29" s="27" t="s">
        <v>23</v>
      </c>
      <c r="B29" s="23" t="s">
        <v>30</v>
      </c>
      <c r="C29" s="29">
        <v>262044</v>
      </c>
      <c r="D29" s="29">
        <v>267159</v>
      </c>
      <c r="E29" s="26">
        <f>(C29/D29)-1</f>
        <v>-0.0191459018786565</v>
      </c>
      <c r="F29" s="29">
        <v>2509963</v>
      </c>
      <c r="G29" s="29">
        <v>2224738</v>
      </c>
      <c r="H29" s="26">
        <f t="shared" si="1"/>
        <v>0.12820610786528563</v>
      </c>
    </row>
    <row r="30" spans="1:8" s="4" customFormat="1" ht="16.5" customHeight="1">
      <c r="A30" s="27" t="s">
        <v>29</v>
      </c>
      <c r="B30" s="23" t="s">
        <v>3</v>
      </c>
      <c r="C30" s="29">
        <v>11508</v>
      </c>
      <c r="D30" s="29">
        <v>12535</v>
      </c>
      <c r="E30" s="26">
        <f>(C30/D30)-1</f>
        <v>-0.08193059433585959</v>
      </c>
      <c r="F30" s="29">
        <v>69573</v>
      </c>
      <c r="G30" s="29">
        <v>71183</v>
      </c>
      <c r="H30" s="26">
        <f t="shared" si="1"/>
        <v>-0.022617759858393205</v>
      </c>
    </row>
    <row r="31" spans="1:8" s="4" customFormat="1" ht="16.5" customHeight="1">
      <c r="A31" s="27"/>
      <c r="B31" s="23"/>
      <c r="C31" s="29"/>
      <c r="D31" s="29"/>
      <c r="E31" s="26"/>
      <c r="F31" s="32"/>
      <c r="G31" s="29"/>
      <c r="H31" s="26"/>
    </row>
    <row r="32" spans="1:8" s="4" customFormat="1" ht="16.5" customHeight="1">
      <c r="A32" s="27" t="s">
        <v>9</v>
      </c>
      <c r="B32" s="23" t="s">
        <v>46</v>
      </c>
      <c r="C32" s="42">
        <v>202108.91</v>
      </c>
      <c r="D32" s="42">
        <v>128354.7</v>
      </c>
      <c r="E32" s="26">
        <f>(C32/D32)-1</f>
        <v>0.5746124606266854</v>
      </c>
      <c r="F32" s="42">
        <v>1766683.01</v>
      </c>
      <c r="G32" s="43">
        <v>1427785.32</v>
      </c>
      <c r="H32" s="26">
        <f t="shared" si="1"/>
        <v>0.23735899595886023</v>
      </c>
    </row>
    <row r="33" spans="1:8" s="4" customFormat="1" ht="16.5" customHeight="1">
      <c r="A33" s="27" t="s">
        <v>10</v>
      </c>
      <c r="B33" s="23" t="s">
        <v>47</v>
      </c>
      <c r="C33" s="31">
        <v>566</v>
      </c>
      <c r="D33" s="31">
        <v>134</v>
      </c>
      <c r="E33" s="26">
        <f>(C33/D33)-1</f>
        <v>3.223880597014926</v>
      </c>
      <c r="F33" s="31">
        <v>6254</v>
      </c>
      <c r="G33" s="33">
        <v>4189</v>
      </c>
      <c r="H33" s="26">
        <f t="shared" si="1"/>
        <v>0.49295774647887325</v>
      </c>
    </row>
    <row r="34" spans="1:8" s="4" customFormat="1" ht="16.5" customHeight="1">
      <c r="A34" s="27"/>
      <c r="B34" s="23" t="s">
        <v>48</v>
      </c>
      <c r="C34" s="31">
        <v>8268048</v>
      </c>
      <c r="D34" s="31">
        <v>11211435</v>
      </c>
      <c r="E34" s="26">
        <f>(C34/D34)-1</f>
        <v>-0.26253436781286255</v>
      </c>
      <c r="F34" s="31">
        <v>109468264</v>
      </c>
      <c r="G34" s="29">
        <v>95034014</v>
      </c>
      <c r="H34" s="26">
        <f t="shared" si="1"/>
        <v>0.15188509242596027</v>
      </c>
    </row>
    <row r="35" spans="1:8" s="4" customFormat="1" ht="16.5" customHeight="1">
      <c r="A35" s="27"/>
      <c r="B35" s="23" t="s">
        <v>49</v>
      </c>
      <c r="C35" s="30">
        <v>38</v>
      </c>
      <c r="D35" s="30">
        <v>26</v>
      </c>
      <c r="E35" s="26">
        <f>(C35/D35)-1</f>
        <v>0.46153846153846145</v>
      </c>
      <c r="F35" s="30">
        <v>239</v>
      </c>
      <c r="G35" s="27">
        <v>211</v>
      </c>
      <c r="H35" s="26">
        <f t="shared" si="1"/>
        <v>0.1327014218009479</v>
      </c>
    </row>
    <row r="36" spans="1:9" s="4" customFormat="1" ht="16.5" customHeight="1" thickBot="1">
      <c r="A36" s="34"/>
      <c r="B36" s="35"/>
      <c r="C36" s="36"/>
      <c r="D36" s="36"/>
      <c r="E36" s="37"/>
      <c r="F36" s="36"/>
      <c r="G36" s="38"/>
      <c r="H36" s="39"/>
      <c r="I36" s="8"/>
    </row>
    <row r="37" spans="1:9" s="4" customFormat="1" ht="16.5" customHeight="1">
      <c r="A37" s="9" t="s">
        <v>35</v>
      </c>
      <c r="B37" s="9"/>
      <c r="C37" s="10"/>
      <c r="D37" s="10"/>
      <c r="E37" s="10"/>
      <c r="F37" s="10"/>
      <c r="G37" s="10"/>
      <c r="H37" s="10"/>
      <c r="I37" s="9"/>
    </row>
    <row r="38" spans="1:9" s="8" customFormat="1" ht="16.5" customHeight="1">
      <c r="A38" s="11" t="s">
        <v>21</v>
      </c>
      <c r="B38" s="12"/>
      <c r="C38" s="13"/>
      <c r="D38" s="13"/>
      <c r="E38" s="13"/>
      <c r="F38" s="13"/>
      <c r="G38" s="14"/>
      <c r="H38" s="14"/>
      <c r="I38" s="2"/>
    </row>
    <row r="39" spans="1:9" s="9" customFormat="1" ht="14.25">
      <c r="A39" s="56" t="s">
        <v>50</v>
      </c>
      <c r="B39" s="56"/>
      <c r="C39" s="56"/>
      <c r="D39" s="13"/>
      <c r="E39" s="13"/>
      <c r="F39" s="13"/>
      <c r="G39" s="13"/>
      <c r="H39" s="13"/>
      <c r="I39" s="2"/>
    </row>
    <row r="40" spans="1:8" ht="14.25">
      <c r="A40" s="45" t="s">
        <v>38</v>
      </c>
      <c r="D40" s="14"/>
      <c r="E40" s="14"/>
      <c r="F40" s="14"/>
      <c r="G40" s="14"/>
      <c r="H40" s="14"/>
    </row>
    <row r="41" spans="1:8" ht="14.25">
      <c r="A41" s="46" t="s">
        <v>39</v>
      </c>
      <c r="D41" s="14"/>
      <c r="E41" s="14"/>
      <c r="F41" s="14"/>
      <c r="G41" s="14"/>
      <c r="H41" s="14"/>
    </row>
    <row r="42" spans="4:8" ht="14.25">
      <c r="D42" s="14"/>
      <c r="E42" s="14"/>
      <c r="F42" s="14"/>
      <c r="G42" s="14"/>
      <c r="H42" s="14"/>
    </row>
    <row r="43" spans="4:8" ht="14.25">
      <c r="D43" s="14"/>
      <c r="E43" s="14"/>
      <c r="F43" s="14"/>
      <c r="G43" s="14"/>
      <c r="H43" s="14"/>
    </row>
    <row r="44" spans="4:8" ht="14.25">
      <c r="D44" s="14"/>
      <c r="E44" s="14"/>
      <c r="F44" s="14"/>
      <c r="G44" s="14"/>
      <c r="H44" s="14"/>
    </row>
    <row r="45" spans="4:8" ht="14.25">
      <c r="D45" s="14"/>
      <c r="E45" s="14"/>
      <c r="F45" s="14"/>
      <c r="G45" s="14"/>
      <c r="H45" s="14"/>
    </row>
    <row r="46" spans="4:8" ht="14.25">
      <c r="D46" s="14"/>
      <c r="E46" s="14"/>
      <c r="F46" s="14"/>
      <c r="G46" s="14"/>
      <c r="H46" s="14"/>
    </row>
    <row r="47" spans="4:8" ht="14.25">
      <c r="D47" s="14"/>
      <c r="E47" s="14"/>
      <c r="F47" s="14"/>
      <c r="G47" s="14"/>
      <c r="H47" s="14"/>
    </row>
    <row r="48" spans="4:8" ht="14.25">
      <c r="D48" s="14"/>
      <c r="E48" s="14"/>
      <c r="F48" s="14"/>
      <c r="G48" s="14"/>
      <c r="H48" s="14"/>
    </row>
    <row r="49" spans="4:8" ht="14.25">
      <c r="D49" s="14"/>
      <c r="E49" s="14"/>
      <c r="F49" s="14"/>
      <c r="G49" s="14"/>
      <c r="H49" s="14"/>
    </row>
    <row r="50" spans="4:8" ht="14.25">
      <c r="D50" s="14"/>
      <c r="E50" s="14"/>
      <c r="F50" s="14"/>
      <c r="G50" s="14"/>
      <c r="H50" s="14"/>
    </row>
    <row r="51" spans="4:8" ht="14.25">
      <c r="D51" s="14"/>
      <c r="E51" s="14"/>
      <c r="F51" s="14"/>
      <c r="G51" s="14"/>
      <c r="H51" s="14"/>
    </row>
  </sheetData>
  <sheetProtection/>
  <mergeCells count="3">
    <mergeCell ref="A1:H1"/>
    <mergeCell ref="A2:H2"/>
    <mergeCell ref="A39:C39"/>
  </mergeCells>
  <printOptions horizontalCentered="1" verticalCentered="1"/>
  <pageMargins left="0.5" right="0.5" top="0.25" bottom="0.25" header="0.25" footer="0.5"/>
  <pageSetup fitToHeight="1" fitToWidth="1"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 Ferguson</dc:creator>
  <cp:keywords/>
  <dc:description/>
  <cp:lastModifiedBy>mjamison</cp:lastModifiedBy>
  <cp:lastPrinted>2009-02-18T15:08:45Z</cp:lastPrinted>
  <dcterms:created xsi:type="dcterms:W3CDTF">2000-01-20T17:01:11Z</dcterms:created>
  <dcterms:modified xsi:type="dcterms:W3CDTF">2009-05-22T20:00:29Z</dcterms:modified>
  <cp:category/>
  <cp:version/>
  <cp:contentType/>
  <cp:contentStatus/>
</cp:coreProperties>
</file>